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9540" activeTab="1"/>
  </bookViews>
  <sheets>
    <sheet name="Overall" sheetId="1" r:id="rId1"/>
    <sheet name="Monthly Breakout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<sst xmlns="http://schemas.openxmlformats.org/spreadsheetml/2006/main" count="33" uniqueCount="29">
  <si>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Outdoor Heritage</t>
  </si>
  <si>
    <t>FY 2010</t>
  </si>
  <si>
    <t>FY 2011</t>
  </si>
  <si>
    <t>Revised</t>
  </si>
  <si>
    <t>% Change</t>
  </si>
  <si>
    <t>Constitutional Amendment Funding vs. November revision</t>
  </si>
  <si>
    <t>Original</t>
  </si>
  <si>
    <t>May</t>
  </si>
  <si>
    <t>Running Total</t>
  </si>
  <si>
    <t>Percent per Month</t>
  </si>
  <si>
    <r>
      <t xml:space="preserve">Outdoor Heritage Fund Projected Receipts for State Fiscal Year 2010 </t>
    </r>
    <r>
      <rPr>
        <vertAlign val="superscript"/>
        <sz val="10"/>
        <color indexed="8"/>
        <rFont val="Arial"/>
        <family val="2"/>
      </rPr>
      <t>1</t>
    </r>
  </si>
  <si>
    <t>Year</t>
  </si>
  <si>
    <r>
      <t>1</t>
    </r>
    <r>
      <rPr>
        <sz val="10"/>
        <color indexed="8"/>
        <rFont val="Arial"/>
        <family val="2"/>
      </rPr>
      <t xml:space="preserve"> This estimate is based on the November revenue forecast.  New estimates will be provided with the February forecast due at the end of February 2009.</t>
    </r>
  </si>
  <si>
    <r>
      <t>2</t>
    </r>
    <r>
      <rPr>
        <sz val="10"/>
        <color indexed="8"/>
        <rFont val="Arial"/>
        <family val="2"/>
      </rPr>
      <t xml:space="preserve"> Numbers in this table are in 1,000s.</t>
    </r>
  </si>
  <si>
    <r>
      <t xml:space="preserve">Total FY 2010 Projected Reciepts =$78,500 </t>
    </r>
    <r>
      <rPr>
        <b/>
        <i/>
        <vertAlign val="superscript"/>
        <sz val="10"/>
        <color indexed="16"/>
        <rFont val="Arial"/>
        <family val="2"/>
      </rPr>
      <t>2</t>
    </r>
  </si>
  <si>
    <t>Monthly Receipts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</si>
  <si>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</si>
  <si>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</si>
  <si>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</si>
  <si>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</si>
  <si>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</si>
  <si>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</si>
  <si>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</si>
  <si>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</si>
  <si>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</si>
  <si>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</si>
  <si>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</si>
  <si>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AGENDA ITEM 4</t>
  </si>
  <si>
    <t>Calendar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</si>
</sst>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_(* #,##0.0000_);_(* \(#,##0.0000\);_(* &quot;-&quot;????_);_(@_)"/>
  </numFmts>
  <fonts count="22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vertAlign val="superscript"/>
      <sz val="10"/>
      <color indexed="16"/>
      <name val="Arial"/>
      <family val="2"/>
    </font>
    <font>
      <b/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6" fontId="0" fillId="0" borderId="0" xfId="57" applyNumberFormat="1" applyFont="1" applyAlignment="1">
      <alignment/>
    </xf>
    <xf numFmtId="0" fontId="15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3" fontId="0" fillId="24" borderId="0" xfId="42" applyFont="1" applyFill="1" applyBorder="1" applyAlignment="1">
      <alignment/>
    </xf>
    <xf numFmtId="165" fontId="0" fillId="24" borderId="0" xfId="42" applyNumberFormat="1" applyFont="1" applyFill="1" applyBorder="1" applyAlignment="1">
      <alignment/>
    </xf>
    <xf numFmtId="165" fontId="0" fillId="24" borderId="10" xfId="0" applyNumberFormat="1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2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43" fontId="0" fillId="25" borderId="0" xfId="42" applyFont="1" applyFill="1" applyBorder="1" applyAlignment="1">
      <alignment/>
    </xf>
    <xf numFmtId="165" fontId="0" fillId="25" borderId="0" xfId="42" applyNumberFormat="1" applyFont="1" applyFill="1" applyBorder="1" applyAlignment="1">
      <alignment/>
    </xf>
    <xf numFmtId="165" fontId="0" fillId="25" borderId="10" xfId="0" applyNumberFormat="1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1" fillId="24" borderId="12" xfId="0" applyFont="1" applyFill="1" applyBorder="1" applyAlignment="1">
      <alignment horizontal="left"/>
    </xf>
    <xf numFmtId="165" fontId="0" fillId="25" borderId="0" xfId="0" applyNumberFormat="1" applyFont="1" applyFill="1" applyBorder="1" applyAlignment="1">
      <alignment/>
    </xf>
    <xf numFmtId="167" fontId="0" fillId="25" borderId="0" xfId="0" applyNumberFormat="1" applyFont="1" applyFill="1" applyBorder="1" applyAlignment="1">
      <alignment/>
    </xf>
    <xf numFmtId="167" fontId="0" fillId="25" borderId="10" xfId="0" applyNumberFormat="1" applyFont="1" applyFill="1" applyBorder="1" applyAlignment="1">
      <alignment/>
    </xf>
    <xf numFmtId="0" fontId="21" fillId="24" borderId="15" xfId="0" applyFont="1" applyFill="1" applyBorder="1" applyAlignment="1">
      <alignment horizontal="left"/>
    </xf>
    <xf numFmtId="0" fontId="19" fillId="25" borderId="16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0" fillId="25" borderId="18" xfId="0" applyFont="1" applyFill="1" applyBorder="1" applyAlignment="1">
      <alignment/>
    </xf>
    <xf numFmtId="0" fontId="19" fillId="25" borderId="19" xfId="0" applyFont="1" applyFill="1" applyBorder="1" applyAlignment="1">
      <alignment horizontal="center"/>
    </xf>
    <xf numFmtId="165" fontId="19" fillId="25" borderId="19" xfId="42" applyNumberFormat="1" applyFont="1" applyFill="1" applyBorder="1" applyAlignment="1">
      <alignment horizontal="center"/>
    </xf>
    <xf numFmtId="0" fontId="19" fillId="25" borderId="2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19" fillId="25" borderId="2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421875" style="0" customWidth="1"/>
    <col min="2" max="2" width="27.57421875" style="0" bestFit="1" customWidth="1"/>
    <col min="3" max="6" width="10.28125" style="0" bestFit="1" customWidth="1"/>
    <col min="7" max="7" width="9.8515625" style="0" bestFit="1" customWidth="1"/>
    <col min="8" max="8" width="10.8515625" style="0" bestFit="1" customWidth="1"/>
  </cols>
  <sheetData>
    <row r="2" spans="2:8" ht="12.75">
      <c r="B2" s="33" t="s">
        <v>5</v>
      </c>
      <c r="C2" s="33"/>
      <c r="D2" s="33"/>
      <c r="E2" s="33"/>
      <c r="F2" s="33"/>
      <c r="G2" s="33"/>
      <c r="H2" s="33"/>
    </row>
    <row r="5" spans="3:8" ht="12.75">
      <c r="C5" s="33" t="s">
        <v>6</v>
      </c>
      <c r="D5" s="33"/>
      <c r="E5" s="33" t="s">
        <v>3</v>
      </c>
      <c r="F5" s="33"/>
      <c r="G5" s="33" t="s">
        <v>4</v>
      </c>
      <c r="H5" s="33"/>
    </row>
    <row r="6" spans="3:8" ht="12.75">
      <c r="C6" s="3" t="s">
        <v>1</v>
      </c>
      <c r="D6" s="3" t="s">
        <v>2</v>
      </c>
      <c r="E6" s="3" t="s">
        <v>1</v>
      </c>
      <c r="F6" s="3" t="s">
        <v>2</v>
      </c>
      <c r="G6" s="3" t="s">
        <v>1</v>
      </c>
      <c r="H6" s="3" t="s">
        <v>2</v>
      </c>
    </row>
    <row r="7" spans="2:8" ht="12.75">
      <c r="B7" t="s">
        <v>0</v>
      </c>
      <c r="C7" s="1">
        <v>80600</v>
      </c>
      <c r="D7" s="1">
        <v>91100</v>
      </c>
      <c r="E7" s="1">
        <v>78500</v>
      </c>
      <c r="F7" s="1">
        <v>79114</v>
      </c>
      <c r="G7" s="1">
        <f>E7-C7</f>
        <v>-2100</v>
      </c>
      <c r="H7" s="1">
        <f>F7-D7</f>
        <v>-11986</v>
      </c>
    </row>
    <row r="8" spans="3:8" ht="12.75">
      <c r="C8" s="1"/>
      <c r="D8" s="1"/>
      <c r="E8" s="1"/>
      <c r="F8" s="1"/>
      <c r="G8" s="1"/>
      <c r="H8" s="1"/>
    </row>
    <row r="9" spans="3:8" ht="12.75">
      <c r="C9" s="1"/>
      <c r="D9" s="1"/>
      <c r="E9" s="1"/>
      <c r="F9" s="1"/>
      <c r="G9" s="2">
        <v>-0.0261</v>
      </c>
      <c r="H9" s="2">
        <v>-0.1316</v>
      </c>
    </row>
    <row r="10" spans="3:8" ht="12.75">
      <c r="C10" s="1"/>
      <c r="D10" s="1"/>
      <c r="E10" s="1"/>
      <c r="F10" s="1"/>
      <c r="G10" s="1"/>
      <c r="H10" s="1"/>
    </row>
    <row r="11" spans="3:8" ht="12.75">
      <c r="C11" s="1"/>
      <c r="D11" s="1"/>
      <c r="E11" s="1"/>
      <c r="F11" s="1"/>
      <c r="G11" s="1"/>
      <c r="H11" s="1"/>
    </row>
    <row r="12" spans="3:8" ht="12.75">
      <c r="C12" s="1"/>
      <c r="D12" s="1"/>
      <c r="E12" s="1"/>
      <c r="F12" s="1"/>
      <c r="G12" s="1"/>
      <c r="H12" s="1"/>
    </row>
    <row r="13" spans="3:8" ht="12.75">
      <c r="C13" s="1"/>
      <c r="D13" s="1"/>
      <c r="E13" s="1"/>
      <c r="F13" s="1"/>
      <c r="G13" s="1"/>
      <c r="H13" s="1"/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</sheetData>
  <sheetProtection/>
  <mergeCells count="4">
    <mergeCell ref="C5:D5"/>
    <mergeCell ref="E5:F5"/>
    <mergeCell ref="G5:H5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zoomScalePageLayoutView="0" workbookViewId="0" topLeftCell="A1">
      <selection activeCell="B13" sqref="B13:N13"/>
    </sheetView>
  </sheetViews>
  <sheetFormatPr defaultColWidth="10.28125" defaultRowHeight="12.75"/>
  <cols>
    <col min="1" max="1" width="16.421875" style="0" customWidth="1"/>
    <col min="2" max="2" width="6.57421875" style="0" customWidth="1"/>
    <col min="3" max="3" width="6.7109375" style="0" customWidth="1"/>
    <col min="4" max="14" width="7.7109375" style="0" customWidth="1"/>
  </cols>
  <sheetData>
    <row r="2" spans="1:14" ht="18.75" thickBo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" thickTop="1">
      <c r="A3" s="9"/>
      <c r="B3" s="28" t="s">
        <v>14</v>
      </c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30"/>
    </row>
    <row r="4" spans="1:14" ht="12.75">
      <c r="A4" s="10"/>
      <c r="B4" s="35" t="s">
        <v>28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5"/>
    </row>
    <row r="5" spans="1:14" ht="12.75">
      <c r="A5" s="10"/>
      <c r="B5" s="35">
        <v>2009</v>
      </c>
      <c r="C5" s="35"/>
      <c r="D5" s="35"/>
      <c r="E5" s="35"/>
      <c r="F5" s="35"/>
      <c r="G5" s="35"/>
      <c r="H5" s="35">
        <v>2010</v>
      </c>
      <c r="I5" s="35"/>
      <c r="J5" s="35"/>
      <c r="K5" s="35"/>
      <c r="L5" s="35"/>
      <c r="M5" s="35"/>
      <c r="N5" s="25"/>
    </row>
    <row r="6" spans="1:14" ht="12.75">
      <c r="A6" s="27"/>
      <c r="B6" s="24" t="s">
        <v>16</v>
      </c>
      <c r="C6" s="24" t="s">
        <v>17</v>
      </c>
      <c r="D6" s="24" t="s">
        <v>18</v>
      </c>
      <c r="E6" s="24" t="s">
        <v>19</v>
      </c>
      <c r="F6" s="24" t="s">
        <v>20</v>
      </c>
      <c r="G6" s="24" t="s">
        <v>21</v>
      </c>
      <c r="H6" s="32" t="s">
        <v>22</v>
      </c>
      <c r="I6" s="24" t="s">
        <v>23</v>
      </c>
      <c r="J6" s="24" t="s">
        <v>24</v>
      </c>
      <c r="K6" s="24" t="s">
        <v>25</v>
      </c>
      <c r="L6" s="24" t="s">
        <v>7</v>
      </c>
      <c r="M6" s="24" t="s">
        <v>26</v>
      </c>
      <c r="N6" s="26" t="s">
        <v>11</v>
      </c>
    </row>
    <row r="7" spans="1:14" ht="12.75">
      <c r="A7" s="11" t="s">
        <v>15</v>
      </c>
      <c r="B7" s="13">
        <v>0</v>
      </c>
      <c r="C7" s="14">
        <f>$E$17*C11</f>
        <v>6951.294938437352</v>
      </c>
      <c r="D7" s="14">
        <f aca="true" t="shared" si="0" ref="D7:M7">$E$17*D11</f>
        <v>6882.115276486856</v>
      </c>
      <c r="E7" s="14">
        <f t="shared" si="0"/>
        <v>7210.898826121382</v>
      </c>
      <c r="F7" s="14">
        <f t="shared" si="0"/>
        <v>6728.983212273515</v>
      </c>
      <c r="G7" s="14">
        <f t="shared" si="0"/>
        <v>6552.791260743342</v>
      </c>
      <c r="H7" s="14">
        <f t="shared" si="0"/>
        <v>8033.848554740841</v>
      </c>
      <c r="I7" s="14">
        <f t="shared" si="0"/>
        <v>6289.764421035721</v>
      </c>
      <c r="J7" s="14">
        <f t="shared" si="0"/>
        <v>5778.123171193501</v>
      </c>
      <c r="K7" s="14">
        <f t="shared" si="0"/>
        <v>6557.295144984911</v>
      </c>
      <c r="L7" s="14">
        <f t="shared" si="0"/>
        <v>6209.054815426808</v>
      </c>
      <c r="M7" s="14">
        <f t="shared" si="0"/>
        <v>11305.830378555773</v>
      </c>
      <c r="N7" s="15">
        <f>SUM(C7:M7)</f>
        <v>78500</v>
      </c>
    </row>
    <row r="8" spans="1:14" ht="12.75">
      <c r="A8" s="19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11" t="s">
        <v>8</v>
      </c>
      <c r="B9" s="12">
        <v>0</v>
      </c>
      <c r="C9" s="20">
        <f aca="true" t="shared" si="1" ref="C9:M9">B9+C7</f>
        <v>6951.294938437352</v>
      </c>
      <c r="D9" s="20">
        <f t="shared" si="1"/>
        <v>13833.410214924208</v>
      </c>
      <c r="E9" s="20">
        <f t="shared" si="1"/>
        <v>21044.30904104559</v>
      </c>
      <c r="F9" s="20">
        <f t="shared" si="1"/>
        <v>27773.29225331911</v>
      </c>
      <c r="G9" s="20">
        <f t="shared" si="1"/>
        <v>34326.08351406245</v>
      </c>
      <c r="H9" s="20">
        <f t="shared" si="1"/>
        <v>42359.93206880329</v>
      </c>
      <c r="I9" s="20">
        <f t="shared" si="1"/>
        <v>48649.696489839014</v>
      </c>
      <c r="J9" s="20">
        <f t="shared" si="1"/>
        <v>54427.81966103252</v>
      </c>
      <c r="K9" s="20">
        <f t="shared" si="1"/>
        <v>60985.11480601743</v>
      </c>
      <c r="L9" s="20">
        <f t="shared" si="1"/>
        <v>67194.16962144423</v>
      </c>
      <c r="M9" s="20">
        <f t="shared" si="1"/>
        <v>78500</v>
      </c>
      <c r="N9" s="15"/>
    </row>
    <row r="10" spans="1:14" ht="12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2.75">
      <c r="A11" s="11" t="s">
        <v>9</v>
      </c>
      <c r="B11" s="21">
        <v>0</v>
      </c>
      <c r="C11" s="21">
        <v>0.08855152787818284</v>
      </c>
      <c r="D11" s="21">
        <v>0.08767025829919561</v>
      </c>
      <c r="E11" s="21">
        <v>0.0918585837722469</v>
      </c>
      <c r="F11" s="21">
        <v>0.08571953136654159</v>
      </c>
      <c r="G11" s="21">
        <v>0.0834750479075585</v>
      </c>
      <c r="H11" s="21">
        <v>0.1023420198056158</v>
      </c>
      <c r="I11" s="21">
        <v>0.08012438752911746</v>
      </c>
      <c r="J11" s="21">
        <v>0.07360666460119109</v>
      </c>
      <c r="K11" s="21">
        <v>0.08353242222910714</v>
      </c>
      <c r="L11" s="21">
        <v>0.0790962396869657</v>
      </c>
      <c r="M11" s="21">
        <v>0.14402331692427736</v>
      </c>
      <c r="N11" s="22">
        <v>1</v>
      </c>
    </row>
    <row r="12" spans="1:14" ht="12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26.25" customHeight="1">
      <c r="A13" s="19"/>
      <c r="B13" s="36" t="s">
        <v>12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ht="22.5" customHeight="1" thickBot="1">
      <c r="A14" s="23"/>
      <c r="B14" s="16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ht="13.5" thickTop="1">
      <c r="L15" s="3" t="s">
        <v>27</v>
      </c>
    </row>
    <row r="17" ht="12.75">
      <c r="E17" s="31">
        <v>78500</v>
      </c>
    </row>
  </sheetData>
  <sheetProtection/>
  <mergeCells count="5">
    <mergeCell ref="A2:N2"/>
    <mergeCell ref="B13:N13"/>
    <mergeCell ref="B5:G5"/>
    <mergeCell ref="H5:M5"/>
    <mergeCell ref="B4:M4"/>
  </mergeCells>
  <printOptions/>
  <pageMargins left="0.7" right="0.69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Bill Becker</cp:lastModifiedBy>
  <cp:lastPrinted>2009-01-23T00:02:18Z</cp:lastPrinted>
  <dcterms:created xsi:type="dcterms:W3CDTF">2008-12-08T19:36:54Z</dcterms:created>
  <dcterms:modified xsi:type="dcterms:W3CDTF">2009-01-23T00:13:41Z</dcterms:modified>
  <cp:category/>
  <cp:version/>
  <cp:contentType/>
  <cp:contentStatus/>
</cp:coreProperties>
</file>